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YNABOOK\Desktop\LOTAIP\3\"/>
    </mc:Choice>
  </mc:AlternateContent>
  <xr:revisionPtr revIDLastSave="0" documentId="13_ncr:1_{571B60B6-263F-42A5-8B92-B897358F891E}" xr6:coauthVersionLast="47" xr6:coauthVersionMax="47" xr10:uidLastSave="{00000000-0000-0000-0000-000000000000}"/>
  <bookViews>
    <workbookView xWindow="-120" yWindow="-120" windowWidth="20730" windowHeight="11040" xr2:uid="{64CF5429-9FA2-4467-9658-26A7D9E88550}"/>
  </bookViews>
  <sheets>
    <sheet name="DICIEMBR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1" l="1"/>
  <c r="I5" i="1"/>
  <c r="M5" i="1"/>
  <c r="M27" i="1" s="1"/>
  <c r="H6" i="1"/>
  <c r="I6" i="1"/>
  <c r="M6" i="1"/>
  <c r="H7" i="1"/>
  <c r="I7" i="1"/>
  <c r="M7" i="1"/>
  <c r="H8" i="1"/>
  <c r="H27" i="1" s="1"/>
  <c r="I8" i="1"/>
  <c r="I27" i="1" s="1"/>
  <c r="M8" i="1"/>
  <c r="H9" i="1"/>
  <c r="I9" i="1"/>
  <c r="M9" i="1"/>
  <c r="H10" i="1"/>
  <c r="I10" i="1"/>
  <c r="M10" i="1"/>
  <c r="H11" i="1"/>
  <c r="I11" i="1"/>
  <c r="M11" i="1"/>
  <c r="H12" i="1"/>
  <c r="I12" i="1"/>
  <c r="M12" i="1"/>
  <c r="H13" i="1"/>
  <c r="I13" i="1"/>
  <c r="M13" i="1"/>
  <c r="H14" i="1"/>
  <c r="I14" i="1"/>
  <c r="M14" i="1"/>
  <c r="H15" i="1"/>
  <c r="I15" i="1"/>
  <c r="M15" i="1"/>
  <c r="H16" i="1"/>
  <c r="I16" i="1"/>
  <c r="M16" i="1"/>
  <c r="H17" i="1"/>
  <c r="I17" i="1"/>
  <c r="M17" i="1"/>
  <c r="H18" i="1"/>
  <c r="I18" i="1"/>
  <c r="M18" i="1"/>
  <c r="H19" i="1"/>
  <c r="I19" i="1"/>
  <c r="M19" i="1"/>
  <c r="H20" i="1"/>
  <c r="I20" i="1"/>
  <c r="M20" i="1"/>
  <c r="H21" i="1"/>
  <c r="I21" i="1"/>
  <c r="M21" i="1"/>
  <c r="H22" i="1"/>
  <c r="I22" i="1"/>
  <c r="M22" i="1"/>
  <c r="H23" i="1"/>
  <c r="I23" i="1"/>
  <c r="M23" i="1"/>
  <c r="H24" i="1"/>
  <c r="I24" i="1"/>
  <c r="M24" i="1"/>
  <c r="H25" i="1"/>
  <c r="I25" i="1"/>
  <c r="M25" i="1"/>
  <c r="H26" i="1"/>
  <c r="I26" i="1"/>
  <c r="M26" i="1"/>
  <c r="G27" i="1"/>
  <c r="J27" i="1"/>
  <c r="K27" i="1"/>
  <c r="L27" i="1"/>
</calcChain>
</file>

<file path=xl/sharedStrings.xml><?xml version="1.0" encoding="utf-8"?>
<sst xmlns="http://schemas.openxmlformats.org/spreadsheetml/2006/main" count="96" uniqueCount="65">
  <si>
    <r>
      <rPr>
        <sz val="5.5"/>
        <rFont val="Calibri"/>
        <family val="2"/>
      </rPr>
      <t>(03)2315209</t>
    </r>
  </si>
  <si>
    <r>
      <rPr>
        <b/>
        <sz val="5"/>
        <rFont val="Calibri"/>
        <family val="2"/>
      </rPr>
      <t>NÚMERO TELEFÓNICO DEL O LA RESPONSABLE DE LA UNIDAD POSEEDORA DE LA INFORMACIÓN:</t>
    </r>
  </si>
  <si>
    <t>alexcaranqui091@gmail.com</t>
  </si>
  <si>
    <r>
      <rPr>
        <b/>
        <sz val="5"/>
        <rFont val="Calibri"/>
        <family val="2"/>
      </rPr>
      <t>CORREO ELECTRÓNICO DEL O LA RESPONSABLE DE LA UNIDAD POSEEDORA DE LA INFORMACIÓN:</t>
    </r>
  </si>
  <si>
    <t xml:space="preserve">JONNATHAN ALEXANDER URQUIZO CARANQUI </t>
  </si>
  <si>
    <t>UNIDAD POSEEDORA DE LA INFORMACION</t>
  </si>
  <si>
    <r>
      <rPr>
        <sz val="5.5"/>
        <rFont val="Calibri"/>
        <family val="2"/>
      </rPr>
      <t>TESORERIA</t>
    </r>
  </si>
  <si>
    <t>PERIODICIDAD DE ACTUALIZACIÓN DE LA INFORMACIÓN</t>
  </si>
  <si>
    <r>
      <rPr>
        <sz val="5.5"/>
        <rFont val="Calibri"/>
        <family val="2"/>
      </rPr>
      <t>MENSUAL</t>
    </r>
  </si>
  <si>
    <r>
      <rPr>
        <b/>
        <sz val="5"/>
        <rFont val="Calibri"/>
        <family val="2"/>
      </rPr>
      <t>PERIODICIDAD DE ACTUALIZACIÓN DE LA INFORMACIÓN:</t>
    </r>
  </si>
  <si>
    <t>DD/MM/AAAA 31/12/2023</t>
  </si>
  <si>
    <t>FECHA ACTUALIZACIÓN DE LA INFORMACIÓN</t>
  </si>
  <si>
    <r>
      <rPr>
        <b/>
        <sz val="6"/>
        <rFont val="Calibri"/>
        <family val="2"/>
      </rPr>
      <t>TOTAL DE REMUNERACIONES UNIFICADAS</t>
    </r>
  </si>
  <si>
    <r>
      <rPr>
        <sz val="5.5"/>
        <rFont val="Calibri"/>
        <family val="2"/>
      </rPr>
      <t>1.-Servicio Civil Público (LOSEP)</t>
    </r>
  </si>
  <si>
    <t>PROMOTOR APM DEL CDI CONVENIO MIES Y GADPRC</t>
  </si>
  <si>
    <t>VELASCO LLAMUCA BELGICA NOEMI</t>
  </si>
  <si>
    <r>
      <rPr>
        <sz val="5.5"/>
        <rFont val="Calibri"/>
        <family val="2"/>
      </rPr>
      <t>EDUCADOR DEL CDI CONVENIO MIES Y GADPRC</t>
    </r>
  </si>
  <si>
    <t xml:space="preserve">TENESACA CARANQUI MARIA </t>
  </si>
  <si>
    <t xml:space="preserve">TENEMAZA CHUCURI SEGUNDO </t>
  </si>
  <si>
    <t xml:space="preserve">PINTAG GUAMBO JENNY VIVIANA </t>
  </si>
  <si>
    <r>
      <rPr>
        <sz val="5.5"/>
        <rFont val="Calibri"/>
        <family val="2"/>
      </rPr>
      <t xml:space="preserve">1.-Servicio Civil Público
</t>
    </r>
    <r>
      <rPr>
        <sz val="5.5"/>
        <rFont val="Calibri"/>
        <family val="2"/>
      </rPr>
      <t>(LOSEP)</t>
    </r>
  </si>
  <si>
    <t xml:space="preserve">PILATAXI CAIZA GLADYS </t>
  </si>
  <si>
    <t xml:space="preserve">PALTAN SOLDADO JACQUELINE </t>
  </si>
  <si>
    <t xml:space="preserve">ORTIZ QUITIO MARGARITA </t>
  </si>
  <si>
    <t xml:space="preserve">MARIÑO SALGUERO MARIA </t>
  </si>
  <si>
    <t xml:space="preserve">GARCIA PALTAN HECTOR </t>
  </si>
  <si>
    <t xml:space="preserve">GAHUIN LLUILEMA GLORIA MARIA </t>
  </si>
  <si>
    <t xml:space="preserve">COCHA VIMOS GLORIA MERCEDES </t>
  </si>
  <si>
    <r>
      <rPr>
        <sz val="5.5"/>
        <rFont val="Calibri"/>
        <family val="2"/>
      </rPr>
      <t>2.-Código del Trabajo</t>
    </r>
  </si>
  <si>
    <t xml:space="preserve">Operador de maquinaria </t>
  </si>
  <si>
    <t xml:space="preserve">Noe Caranqui </t>
  </si>
  <si>
    <t xml:space="preserve">Operador de Volqueta </t>
  </si>
  <si>
    <t>Milton Rolando Chacha Lliguilema</t>
  </si>
  <si>
    <t xml:space="preserve">TESORERO </t>
  </si>
  <si>
    <t xml:space="preserve">Jonnathan Alexander Urquizo Caranqui </t>
  </si>
  <si>
    <t xml:space="preserve">PROMOTOR </t>
  </si>
  <si>
    <t>Jose Manuel Auncancela Yaguarshungo</t>
  </si>
  <si>
    <t xml:space="preserve">SECRETARIA </t>
  </si>
  <si>
    <t>Luz Maria Morocho Cela</t>
  </si>
  <si>
    <t xml:space="preserve">TÉCNICO DE PLANIFICACIÓN </t>
  </si>
  <si>
    <t>Luis Alberto Chavez Heredia</t>
  </si>
  <si>
    <t xml:space="preserve">VOCAL </t>
  </si>
  <si>
    <t>Gladys Elizabeth Urquizo Arellano</t>
  </si>
  <si>
    <t>Maria Carmen Moyolema Guachilema</t>
  </si>
  <si>
    <t>Ines Chuto Guaman</t>
  </si>
  <si>
    <t>Paula Dolores Pilamunga Villa</t>
  </si>
  <si>
    <t xml:space="preserve">PRESIDENTE </t>
  </si>
  <si>
    <t xml:space="preserve">Jose Alberto Cain Coro </t>
  </si>
  <si>
    <r>
      <rPr>
        <b/>
        <sz val="6"/>
        <rFont val="Calibri"/>
        <family val="2"/>
      </rPr>
      <t>Total ingresos adicionales</t>
    </r>
  </si>
  <si>
    <r>
      <rPr>
        <b/>
        <sz val="6"/>
        <rFont val="Calibri"/>
        <family val="2"/>
      </rPr>
      <t>Encargos y subrogaciones</t>
    </r>
  </si>
  <si>
    <r>
      <rPr>
        <b/>
        <sz val="6"/>
        <rFont val="Calibri"/>
        <family val="2"/>
      </rPr>
      <t>Horas suplementarias y extraordinarias</t>
    </r>
  </si>
  <si>
    <r>
      <rPr>
        <b/>
        <sz val="6"/>
        <rFont val="Calibri"/>
        <family val="2"/>
      </rPr>
      <t>Décima Cuarta Remuneración</t>
    </r>
  </si>
  <si>
    <r>
      <rPr>
        <b/>
        <sz val="6"/>
        <rFont val="Calibri"/>
        <family val="2"/>
      </rPr>
      <t>Décimo Tercera Remuneración</t>
    </r>
  </si>
  <si>
    <r>
      <rPr>
        <b/>
        <sz val="6"/>
        <rFont val="Calibri"/>
        <family val="2"/>
      </rPr>
      <t>Remuneración unificada (anual)</t>
    </r>
  </si>
  <si>
    <r>
      <rPr>
        <b/>
        <sz val="6"/>
        <rFont val="Calibri"/>
        <family val="2"/>
      </rPr>
      <t>Remuneración mensual unificada</t>
    </r>
  </si>
  <si>
    <r>
      <rPr>
        <b/>
        <sz val="6"/>
        <rFont val="Calibri"/>
        <family val="2"/>
      </rPr>
      <t>Grado jerárquico o escala al que pertenece el puesto</t>
    </r>
  </si>
  <si>
    <r>
      <rPr>
        <b/>
        <sz val="6"/>
        <rFont val="Calibri"/>
        <family val="2"/>
      </rPr>
      <t>Número de partida presupuestaria</t>
    </r>
  </si>
  <si>
    <r>
      <rPr>
        <b/>
        <sz val="6"/>
        <rFont val="Calibri"/>
        <family val="2"/>
      </rPr>
      <t>Regimen laboral al que pertenece</t>
    </r>
  </si>
  <si>
    <r>
      <rPr>
        <b/>
        <sz val="6"/>
        <rFont val="Calibri"/>
        <family val="2"/>
      </rPr>
      <t>Puesto Institucional</t>
    </r>
  </si>
  <si>
    <r>
      <rPr>
        <b/>
        <sz val="6"/>
        <rFont val="Calibri"/>
        <family val="2"/>
      </rPr>
      <t>Apellidos y nombres de los servidores y servidoras</t>
    </r>
  </si>
  <si>
    <r>
      <rPr>
        <b/>
        <sz val="6"/>
        <rFont val="Calibri"/>
        <family val="2"/>
      </rPr>
      <t>No.</t>
    </r>
  </si>
  <si>
    <r>
      <rPr>
        <b/>
        <sz val="6"/>
        <rFont val="Calibri"/>
        <family val="2"/>
      </rPr>
      <t>Ingresos adicionales</t>
    </r>
  </si>
  <si>
    <r>
      <rPr>
        <b/>
        <sz val="6"/>
        <rFont val="Calibri"/>
        <family val="2"/>
      </rPr>
      <t>Remuneraciones mensuales</t>
    </r>
  </si>
  <si>
    <r>
      <rPr>
        <b/>
        <sz val="6"/>
        <color rgb="FFFFFFFF"/>
        <rFont val="Calibri"/>
        <family val="2"/>
      </rPr>
      <t>c) La remuneración mensual por puesto y todo ingreso adicional, incluso el sistema de compensación, según lo establezcan las disposiciones correspondientes</t>
    </r>
  </si>
  <si>
    <r>
      <rPr>
        <b/>
        <sz val="6"/>
        <color rgb="FFFFFFFF"/>
        <rFont val="Calibri"/>
        <family val="2"/>
      </rPr>
      <t>Art. 7 de la Ley Orgánica de Transparencia y Acceso a la Información Pública - LOTAIP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</si>
</sst>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\.mm\.dd;@"/>
  </numFmts>
  <fonts count="8" x14ac:knownFonts="1">
    <font>
      <sz val="10"/>
      <color rgb="FF000000"/>
      <name val="Times New Roman"/>
      <charset val="204"/>
    </font>
    <font>
      <sz val="5.5"/>
      <name val="Calibri"/>
      <family val="2"/>
    </font>
    <font>
      <b/>
      <sz val="5"/>
      <name val="Calibri"/>
      <family val="2"/>
    </font>
    <font>
      <u/>
      <sz val="10"/>
      <color theme="10"/>
      <name val="Times New Roman"/>
      <family val="1"/>
    </font>
    <font>
      <b/>
      <sz val="6"/>
      <color rgb="FF000000"/>
      <name val="Calibri"/>
      <family val="2"/>
    </font>
    <font>
      <b/>
      <sz val="6"/>
      <name val="Calibri"/>
      <family val="2"/>
    </font>
    <font>
      <sz val="5.5"/>
      <color rgb="FF000000"/>
      <name val="Calibri"/>
      <family val="2"/>
    </font>
    <font>
      <b/>
      <sz val="6"/>
      <color rgb="FFFFFFFF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C5D9F0"/>
      </patternFill>
    </fill>
    <fill>
      <patternFill patternType="solid">
        <fgColor rgb="FF8DB4E1"/>
      </patternFill>
    </fill>
    <fill>
      <patternFill patternType="solid">
        <fgColor rgb="FF16365C"/>
      </patternFill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3" fillId="0" borderId="4" xfId="1" applyBorder="1" applyAlignment="1">
      <alignment horizontal="center" vertical="top" wrapText="1"/>
    </xf>
    <xf numFmtId="4" fontId="4" fillId="0" borderId="5" xfId="0" applyNumberFormat="1" applyFont="1" applyBorder="1" applyAlignment="1">
      <alignment horizontal="left" vertical="top" indent="3" shrinkToFit="1"/>
    </xf>
    <xf numFmtId="0" fontId="0" fillId="0" borderId="5" xfId="0" applyBorder="1" applyAlignment="1">
      <alignment horizontal="left" vertical="center" wrapText="1"/>
    </xf>
    <xf numFmtId="0" fontId="5" fillId="0" borderId="2" xfId="0" applyFont="1" applyBorder="1" applyAlignment="1">
      <alignment horizontal="left" vertical="top" wrapText="1" indent="4"/>
    </xf>
    <xf numFmtId="0" fontId="5" fillId="0" borderId="3" xfId="0" applyFont="1" applyBorder="1" applyAlignment="1">
      <alignment horizontal="left" vertical="top" wrapText="1" indent="4"/>
    </xf>
    <xf numFmtId="0" fontId="5" fillId="0" borderId="4" xfId="0" applyFont="1" applyBorder="1" applyAlignment="1">
      <alignment horizontal="left" vertical="top" wrapText="1" indent="4"/>
    </xf>
    <xf numFmtId="2" fontId="6" fillId="0" borderId="5" xfId="0" applyNumberFormat="1" applyFont="1" applyBorder="1" applyAlignment="1">
      <alignment horizontal="center" vertical="center" shrinkToFit="1"/>
    </xf>
    <xf numFmtId="2" fontId="6" fillId="0" borderId="5" xfId="0" applyNumberFormat="1" applyFont="1" applyBorder="1" applyAlignment="1">
      <alignment horizontal="left" vertical="center" indent="2" shrinkToFit="1"/>
    </xf>
    <xf numFmtId="4" fontId="6" fillId="0" borderId="5" xfId="0" applyNumberFormat="1" applyFont="1" applyBorder="1" applyAlignment="1">
      <alignment horizontal="center" vertical="center" shrinkToFit="1"/>
    </xf>
    <xf numFmtId="1" fontId="6" fillId="0" borderId="5" xfId="0" applyNumberFormat="1" applyFont="1" applyBorder="1" applyAlignment="1">
      <alignment horizontal="center" vertical="top" shrinkToFit="1"/>
    </xf>
    <xf numFmtId="164" fontId="6" fillId="0" borderId="5" xfId="0" applyNumberFormat="1" applyFont="1" applyBorder="1" applyAlignment="1">
      <alignment horizontal="right" vertical="top" indent="2" shrinkToFit="1"/>
    </xf>
    <xf numFmtId="0" fontId="1" fillId="0" borderId="5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2" fontId="6" fillId="0" borderId="5" xfId="0" applyNumberFormat="1" applyFont="1" applyBorder="1" applyAlignment="1">
      <alignment horizontal="center" shrinkToFit="1"/>
    </xf>
    <xf numFmtId="1" fontId="6" fillId="0" borderId="5" xfId="0" applyNumberFormat="1" applyFont="1" applyBorder="1" applyAlignment="1">
      <alignment horizontal="center" vertical="center" shrinkToFit="1"/>
    </xf>
    <xf numFmtId="164" fontId="6" fillId="0" borderId="5" xfId="0" applyNumberFormat="1" applyFont="1" applyBorder="1" applyAlignment="1">
      <alignment horizontal="right" vertical="center" indent="2" shrinkToFit="1"/>
    </xf>
    <xf numFmtId="0" fontId="5" fillId="3" borderId="5" xfId="0" applyFont="1" applyFill="1" applyBorder="1" applyAlignment="1">
      <alignment horizontal="left" vertical="top" wrapText="1" indent="1"/>
    </xf>
    <xf numFmtId="0" fontId="5" fillId="3" borderId="5" xfId="0" applyFont="1" applyFill="1" applyBorder="1" applyAlignment="1">
      <alignment horizontal="left" vertical="top" wrapText="1"/>
    </xf>
    <xf numFmtId="0" fontId="5" fillId="3" borderId="5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left" vertical="center" wrapText="1" indent="1"/>
    </xf>
    <xf numFmtId="0" fontId="5" fillId="3" borderId="5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4" borderId="4" xfId="0" applyFont="1" applyFill="1" applyBorder="1" applyAlignment="1">
      <alignment horizontal="center" vertical="top" wrapText="1"/>
    </xf>
    <xf numFmtId="0" fontId="5" fillId="5" borderId="2" xfId="0" applyFont="1" applyFill="1" applyBorder="1" applyAlignment="1">
      <alignment horizontal="left" vertical="top" wrapText="1" indent="20"/>
    </xf>
    <xf numFmtId="0" fontId="5" fillId="5" borderId="3" xfId="0" applyFont="1" applyFill="1" applyBorder="1" applyAlignment="1">
      <alignment horizontal="left" vertical="top" wrapText="1" indent="20"/>
    </xf>
    <xf numFmtId="0" fontId="5" fillId="5" borderId="4" xfId="0" applyFont="1" applyFill="1" applyBorder="1" applyAlignment="1">
      <alignment horizontal="left" vertical="top" wrapText="1" indent="20"/>
    </xf>
    <xf numFmtId="0" fontId="5" fillId="5" borderId="2" xfId="0" applyFont="1" applyFill="1" applyBorder="1" applyAlignment="1">
      <alignment horizontal="center" vertical="top" wrapText="1"/>
    </xf>
    <xf numFmtId="0" fontId="5" fillId="5" borderId="3" xfId="0" applyFont="1" applyFill="1" applyBorder="1" applyAlignment="1">
      <alignment horizontal="center" vertical="top" wrapText="1"/>
    </xf>
    <xf numFmtId="0" fontId="5" fillId="5" borderId="4" xfId="0" applyFont="1" applyFill="1" applyBorder="1" applyAlignment="1">
      <alignment horizontal="center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lexcaranqui09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4C449-4774-43BC-8DC7-811EEA1859B3}">
  <dimension ref="A1:M36"/>
  <sheetViews>
    <sheetView tabSelected="1" topLeftCell="A26" zoomScale="130" zoomScaleNormal="130" workbookViewId="0">
      <selection activeCell="G37" sqref="G37"/>
    </sheetView>
  </sheetViews>
  <sheetFormatPr baseColWidth="10" defaultColWidth="9.33203125" defaultRowHeight="12.75" x14ac:dyDescent="0.2"/>
  <cols>
    <col min="1" max="1" width="4.6640625" style="1" customWidth="1"/>
    <col min="2" max="2" width="18.6640625" style="1" customWidth="1"/>
    <col min="3" max="3" width="15.1640625" style="1" customWidth="1"/>
    <col min="4" max="4" width="16.1640625" style="1" customWidth="1"/>
    <col min="5" max="5" width="10.5" style="1" customWidth="1"/>
    <col min="6" max="6" width="16.1640625" style="1" customWidth="1"/>
    <col min="7" max="7" width="11.5" style="1" customWidth="1"/>
    <col min="8" max="8" width="12.6640625" style="1" customWidth="1"/>
    <col min="9" max="10" width="10.5" style="1" customWidth="1"/>
    <col min="11" max="12" width="11.5" style="1" customWidth="1"/>
    <col min="13" max="13" width="10.5" style="1" customWidth="1"/>
    <col min="14" max="16384" width="9.33203125" style="1"/>
  </cols>
  <sheetData>
    <row r="1" spans="1:13" ht="15.95" customHeight="1" x14ac:dyDescent="0.2">
      <c r="A1" s="39" t="s">
        <v>64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7"/>
    </row>
    <row r="2" spans="1:13" ht="13.5" customHeight="1" x14ac:dyDescent="0.2">
      <c r="A2" s="36" t="s">
        <v>63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4"/>
    </row>
    <row r="3" spans="1:13" ht="15.2" customHeight="1" x14ac:dyDescent="0.2">
      <c r="A3" s="33" t="s">
        <v>62</v>
      </c>
      <c r="B3" s="32"/>
      <c r="C3" s="32"/>
      <c r="D3" s="32"/>
      <c r="E3" s="32"/>
      <c r="F3" s="32"/>
      <c r="G3" s="32"/>
      <c r="H3" s="31"/>
      <c r="I3" s="33" t="s">
        <v>61</v>
      </c>
      <c r="J3" s="32"/>
      <c r="K3" s="32"/>
      <c r="L3" s="32"/>
      <c r="M3" s="31"/>
    </row>
    <row r="4" spans="1:13" ht="27.2" customHeight="1" x14ac:dyDescent="0.2">
      <c r="A4" s="30" t="s">
        <v>60</v>
      </c>
      <c r="B4" s="26" t="s">
        <v>59</v>
      </c>
      <c r="C4" s="29" t="s">
        <v>58</v>
      </c>
      <c r="D4" s="27" t="s">
        <v>57</v>
      </c>
      <c r="E4" s="28" t="s">
        <v>56</v>
      </c>
      <c r="F4" s="28" t="s">
        <v>55</v>
      </c>
      <c r="G4" s="27" t="s">
        <v>54</v>
      </c>
      <c r="H4" s="27" t="s">
        <v>53</v>
      </c>
      <c r="I4" s="27" t="s">
        <v>52</v>
      </c>
      <c r="J4" s="27" t="s">
        <v>51</v>
      </c>
      <c r="K4" s="28" t="s">
        <v>50</v>
      </c>
      <c r="L4" s="27" t="s">
        <v>49</v>
      </c>
      <c r="M4" s="26" t="s">
        <v>48</v>
      </c>
    </row>
    <row r="5" spans="1:13" ht="28.5" customHeight="1" x14ac:dyDescent="0.2">
      <c r="A5" s="19">
        <v>1</v>
      </c>
      <c r="B5" s="21" t="s">
        <v>47</v>
      </c>
      <c r="C5" s="21" t="s">
        <v>46</v>
      </c>
      <c r="D5" s="21" t="s">
        <v>13</v>
      </c>
      <c r="E5" s="20">
        <v>62463</v>
      </c>
      <c r="F5" s="19">
        <v>1</v>
      </c>
      <c r="G5" s="18">
        <v>1300</v>
      </c>
      <c r="H5" s="18">
        <f>+G5*12</f>
        <v>15600</v>
      </c>
      <c r="I5" s="17">
        <f>+G5/12</f>
        <v>108.33333333333333</v>
      </c>
      <c r="J5" s="16">
        <v>37.5</v>
      </c>
      <c r="K5" s="16">
        <v>0</v>
      </c>
      <c r="L5" s="16">
        <v>0</v>
      </c>
      <c r="M5" s="16">
        <f>+I5+J5</f>
        <v>145.83333333333331</v>
      </c>
    </row>
    <row r="6" spans="1:13" ht="20.25" customHeight="1" x14ac:dyDescent="0.2">
      <c r="A6" s="19">
        <v>2</v>
      </c>
      <c r="B6" s="21" t="s">
        <v>45</v>
      </c>
      <c r="C6" s="21" t="s">
        <v>41</v>
      </c>
      <c r="D6" s="21" t="s">
        <v>13</v>
      </c>
      <c r="E6" s="20">
        <v>55158</v>
      </c>
      <c r="F6" s="19">
        <v>1</v>
      </c>
      <c r="G6" s="18">
        <v>520</v>
      </c>
      <c r="H6" s="18">
        <f>+G6*12</f>
        <v>6240</v>
      </c>
      <c r="I6" s="17">
        <f>+G6/12</f>
        <v>43.333333333333336</v>
      </c>
      <c r="J6" s="16">
        <v>37.5</v>
      </c>
      <c r="K6" s="16">
        <v>0</v>
      </c>
      <c r="L6" s="16">
        <v>0</v>
      </c>
      <c r="M6" s="16">
        <f>+I6+J6</f>
        <v>80.833333333333343</v>
      </c>
    </row>
    <row r="7" spans="1:13" ht="28.5" customHeight="1" x14ac:dyDescent="0.2">
      <c r="A7" s="19">
        <v>3</v>
      </c>
      <c r="B7" s="21" t="s">
        <v>44</v>
      </c>
      <c r="C7" s="21" t="s">
        <v>41</v>
      </c>
      <c r="D7" s="21" t="s">
        <v>13</v>
      </c>
      <c r="E7" s="20">
        <v>62463</v>
      </c>
      <c r="F7" s="19">
        <v>1</v>
      </c>
      <c r="G7" s="18">
        <v>520</v>
      </c>
      <c r="H7" s="18">
        <f>+G7*12</f>
        <v>6240</v>
      </c>
      <c r="I7" s="17">
        <f>+G7/12</f>
        <v>43.333333333333336</v>
      </c>
      <c r="J7" s="16">
        <v>37.5</v>
      </c>
      <c r="K7" s="16">
        <v>0</v>
      </c>
      <c r="L7" s="16">
        <v>0</v>
      </c>
      <c r="M7" s="16">
        <f>+I7+J7</f>
        <v>80.833333333333343</v>
      </c>
    </row>
    <row r="8" spans="1:13" ht="28.5" customHeight="1" x14ac:dyDescent="0.2">
      <c r="A8" s="19">
        <v>4</v>
      </c>
      <c r="B8" s="21" t="s">
        <v>43</v>
      </c>
      <c r="C8" s="21" t="s">
        <v>41</v>
      </c>
      <c r="D8" s="21" t="s">
        <v>13</v>
      </c>
      <c r="E8" s="20">
        <v>62463</v>
      </c>
      <c r="F8" s="19">
        <v>1</v>
      </c>
      <c r="G8" s="18">
        <v>520</v>
      </c>
      <c r="H8" s="18">
        <f>+G8*12</f>
        <v>6240</v>
      </c>
      <c r="I8" s="17">
        <f>+G8/12</f>
        <v>43.333333333333336</v>
      </c>
      <c r="J8" s="16">
        <v>37.5</v>
      </c>
      <c r="K8" s="16">
        <v>0</v>
      </c>
      <c r="L8" s="16">
        <v>0</v>
      </c>
      <c r="M8" s="16">
        <f>+I8+J8</f>
        <v>80.833333333333343</v>
      </c>
    </row>
    <row r="9" spans="1:13" ht="19.5" customHeight="1" x14ac:dyDescent="0.2">
      <c r="A9" s="19">
        <v>5</v>
      </c>
      <c r="B9" s="21" t="s">
        <v>42</v>
      </c>
      <c r="C9" s="21" t="s">
        <v>41</v>
      </c>
      <c r="D9" s="22" t="s">
        <v>20</v>
      </c>
      <c r="E9" s="20">
        <v>55158</v>
      </c>
      <c r="F9" s="19">
        <v>1</v>
      </c>
      <c r="G9" s="18">
        <v>520</v>
      </c>
      <c r="H9" s="18">
        <f>+G9*12</f>
        <v>6240</v>
      </c>
      <c r="I9" s="17">
        <f>+G9/12</f>
        <v>43.333333333333336</v>
      </c>
      <c r="J9" s="16">
        <v>37.5</v>
      </c>
      <c r="K9" s="16">
        <v>0</v>
      </c>
      <c r="L9" s="16">
        <v>0</v>
      </c>
      <c r="M9" s="16">
        <f>+I9+J9</f>
        <v>80.833333333333343</v>
      </c>
    </row>
    <row r="10" spans="1:13" ht="20.25" customHeight="1" x14ac:dyDescent="0.2">
      <c r="A10" s="19">
        <v>6</v>
      </c>
      <c r="B10" s="21" t="s">
        <v>40</v>
      </c>
      <c r="C10" s="21" t="s">
        <v>39</v>
      </c>
      <c r="D10" s="21" t="s">
        <v>13</v>
      </c>
      <c r="E10" s="20">
        <v>55158</v>
      </c>
      <c r="F10" s="19">
        <v>1</v>
      </c>
      <c r="G10" s="18">
        <v>1000</v>
      </c>
      <c r="H10" s="18">
        <f>+G10*12</f>
        <v>12000</v>
      </c>
      <c r="I10" s="17">
        <f>+G10/12</f>
        <v>83.333333333333329</v>
      </c>
      <c r="J10" s="16">
        <v>37.5</v>
      </c>
      <c r="K10" s="16">
        <v>0</v>
      </c>
      <c r="L10" s="16">
        <v>0</v>
      </c>
      <c r="M10" s="16">
        <f>+I10+J10</f>
        <v>120.83333333333333</v>
      </c>
    </row>
    <row r="11" spans="1:13" ht="28.5" customHeight="1" x14ac:dyDescent="0.2">
      <c r="A11" s="19">
        <v>7</v>
      </c>
      <c r="B11" s="21" t="s">
        <v>38</v>
      </c>
      <c r="C11" s="21" t="s">
        <v>37</v>
      </c>
      <c r="D11" s="21" t="s">
        <v>13</v>
      </c>
      <c r="E11" s="20">
        <v>62463</v>
      </c>
      <c r="F11" s="19">
        <v>1</v>
      </c>
      <c r="G11" s="18">
        <v>500</v>
      </c>
      <c r="H11" s="18">
        <f>+G11*12</f>
        <v>6000</v>
      </c>
      <c r="I11" s="17">
        <f>+G11/12</f>
        <v>41.666666666666664</v>
      </c>
      <c r="J11" s="16">
        <v>37.5</v>
      </c>
      <c r="K11" s="16">
        <v>0</v>
      </c>
      <c r="L11" s="16">
        <v>0</v>
      </c>
      <c r="M11" s="16">
        <f>+I11+J11</f>
        <v>79.166666666666657</v>
      </c>
    </row>
    <row r="12" spans="1:13" ht="28.5" customHeight="1" x14ac:dyDescent="0.2">
      <c r="A12" s="19">
        <v>8</v>
      </c>
      <c r="B12" s="21" t="s">
        <v>36</v>
      </c>
      <c r="C12" s="21" t="s">
        <v>35</v>
      </c>
      <c r="D12" s="21" t="s">
        <v>13</v>
      </c>
      <c r="E12" s="20">
        <v>62463</v>
      </c>
      <c r="F12" s="19">
        <v>1</v>
      </c>
      <c r="G12" s="18">
        <v>450</v>
      </c>
      <c r="H12" s="18">
        <f>+G12*12</f>
        <v>5400</v>
      </c>
      <c r="I12" s="17">
        <f>+G12/12</f>
        <v>37.5</v>
      </c>
      <c r="J12" s="16">
        <v>37.5</v>
      </c>
      <c r="K12" s="16">
        <v>0</v>
      </c>
      <c r="L12" s="16">
        <v>0</v>
      </c>
      <c r="M12" s="16">
        <f>+I12+J12</f>
        <v>75</v>
      </c>
    </row>
    <row r="13" spans="1:13" ht="19.5" customHeight="1" x14ac:dyDescent="0.2">
      <c r="A13" s="19">
        <v>9</v>
      </c>
      <c r="B13" s="21" t="s">
        <v>34</v>
      </c>
      <c r="C13" s="21" t="s">
        <v>33</v>
      </c>
      <c r="D13" s="22" t="s">
        <v>20</v>
      </c>
      <c r="E13" s="20">
        <v>62463</v>
      </c>
      <c r="F13" s="19">
        <v>1</v>
      </c>
      <c r="G13" s="18">
        <v>675</v>
      </c>
      <c r="H13" s="18">
        <f>+G13*12</f>
        <v>8100</v>
      </c>
      <c r="I13" s="17">
        <f>+G13/12</f>
        <v>56.25</v>
      </c>
      <c r="J13" s="16">
        <v>37.5</v>
      </c>
      <c r="K13" s="16">
        <v>0</v>
      </c>
      <c r="L13" s="16">
        <v>0</v>
      </c>
      <c r="M13" s="16">
        <f>+I13+J13</f>
        <v>93.75</v>
      </c>
    </row>
    <row r="14" spans="1:13" ht="20.25" customHeight="1" x14ac:dyDescent="0.2">
      <c r="A14" s="19">
        <v>10</v>
      </c>
      <c r="B14" s="21" t="s">
        <v>32</v>
      </c>
      <c r="C14" s="21" t="s">
        <v>31</v>
      </c>
      <c r="D14" s="21" t="s">
        <v>28</v>
      </c>
      <c r="E14" s="20">
        <v>55158</v>
      </c>
      <c r="F14" s="19">
        <v>1</v>
      </c>
      <c r="G14" s="18">
        <v>500</v>
      </c>
      <c r="H14" s="18">
        <f>+G14*12</f>
        <v>6000</v>
      </c>
      <c r="I14" s="17">
        <f>+G14/12</f>
        <v>41.666666666666664</v>
      </c>
      <c r="J14" s="16">
        <v>37.5</v>
      </c>
      <c r="K14" s="16">
        <v>0</v>
      </c>
      <c r="L14" s="16">
        <v>0</v>
      </c>
      <c r="M14" s="16">
        <f>+I14+J14</f>
        <v>79.166666666666657</v>
      </c>
    </row>
    <row r="15" spans="1:13" ht="28.5" customHeight="1" x14ac:dyDescent="0.2">
      <c r="A15" s="19">
        <v>11</v>
      </c>
      <c r="B15" s="21" t="s">
        <v>30</v>
      </c>
      <c r="C15" s="21" t="s">
        <v>29</v>
      </c>
      <c r="D15" s="21" t="s">
        <v>28</v>
      </c>
      <c r="E15" s="20">
        <v>62463</v>
      </c>
      <c r="F15" s="19">
        <v>1</v>
      </c>
      <c r="G15" s="18">
        <v>577</v>
      </c>
      <c r="H15" s="18">
        <f>+G15*12</f>
        <v>6924</v>
      </c>
      <c r="I15" s="17">
        <f>+G15/12</f>
        <v>48.083333333333336</v>
      </c>
      <c r="J15" s="16">
        <v>37.5</v>
      </c>
      <c r="K15" s="16">
        <v>0</v>
      </c>
      <c r="L15" s="16">
        <v>0</v>
      </c>
      <c r="M15" s="16">
        <f>+I15+J15</f>
        <v>85.583333333333343</v>
      </c>
    </row>
    <row r="16" spans="1:13" ht="28.5" customHeight="1" x14ac:dyDescent="0.2">
      <c r="A16" s="19">
        <v>12</v>
      </c>
      <c r="B16" s="21" t="s">
        <v>27</v>
      </c>
      <c r="C16" s="21" t="s">
        <v>16</v>
      </c>
      <c r="D16" s="21" t="s">
        <v>13</v>
      </c>
      <c r="E16" s="20">
        <v>62463</v>
      </c>
      <c r="F16" s="19">
        <v>1</v>
      </c>
      <c r="G16" s="18">
        <v>450</v>
      </c>
      <c r="H16" s="18">
        <f>+G16*12</f>
        <v>5400</v>
      </c>
      <c r="I16" s="17">
        <f>+G16/12</f>
        <v>37.5</v>
      </c>
      <c r="J16" s="16">
        <v>37.5</v>
      </c>
      <c r="K16" s="16">
        <v>0</v>
      </c>
      <c r="L16" s="16">
        <v>0</v>
      </c>
      <c r="M16" s="16">
        <f>+I16+J16</f>
        <v>75</v>
      </c>
    </row>
    <row r="17" spans="1:13" ht="24.75" x14ac:dyDescent="0.15">
      <c r="A17" s="24">
        <v>13</v>
      </c>
      <c r="B17" s="21" t="s">
        <v>26</v>
      </c>
      <c r="C17" s="21" t="s">
        <v>16</v>
      </c>
      <c r="D17" s="21" t="s">
        <v>13</v>
      </c>
      <c r="E17" s="25">
        <v>62463</v>
      </c>
      <c r="F17" s="24">
        <v>1</v>
      </c>
      <c r="G17" s="18">
        <v>450</v>
      </c>
      <c r="H17" s="18">
        <f>+G17*12</f>
        <v>5400</v>
      </c>
      <c r="I17" s="17">
        <f>+G17/12</f>
        <v>37.5</v>
      </c>
      <c r="J17" s="16">
        <v>37.5</v>
      </c>
      <c r="K17" s="23">
        <v>0</v>
      </c>
      <c r="L17" s="23">
        <v>0</v>
      </c>
      <c r="M17" s="16">
        <f>+I17+J17</f>
        <v>75</v>
      </c>
    </row>
    <row r="18" spans="1:13" ht="28.5" customHeight="1" x14ac:dyDescent="0.2">
      <c r="A18" s="19">
        <v>14</v>
      </c>
      <c r="B18" s="21" t="s">
        <v>25</v>
      </c>
      <c r="C18" s="21" t="s">
        <v>16</v>
      </c>
      <c r="D18" s="21" t="s">
        <v>13</v>
      </c>
      <c r="E18" s="20">
        <v>62463</v>
      </c>
      <c r="F18" s="19">
        <v>1</v>
      </c>
      <c r="G18" s="18">
        <v>450</v>
      </c>
      <c r="H18" s="18">
        <f>+G18*12</f>
        <v>5400</v>
      </c>
      <c r="I18" s="17">
        <f>+G18/12</f>
        <v>37.5</v>
      </c>
      <c r="J18" s="16">
        <v>37.5</v>
      </c>
      <c r="K18" s="16">
        <v>0</v>
      </c>
      <c r="L18" s="16">
        <v>0</v>
      </c>
      <c r="M18" s="16">
        <f>+I18+J18</f>
        <v>75</v>
      </c>
    </row>
    <row r="19" spans="1:13" ht="28.5" customHeight="1" x14ac:dyDescent="0.2">
      <c r="A19" s="19">
        <v>15</v>
      </c>
      <c r="B19" s="21" t="s">
        <v>24</v>
      </c>
      <c r="C19" s="21" t="s">
        <v>16</v>
      </c>
      <c r="D19" s="21" t="s">
        <v>13</v>
      </c>
      <c r="E19" s="20">
        <v>62463</v>
      </c>
      <c r="F19" s="19">
        <v>1</v>
      </c>
      <c r="G19" s="18">
        <v>450</v>
      </c>
      <c r="H19" s="18">
        <f>+G19*12</f>
        <v>5400</v>
      </c>
      <c r="I19" s="17">
        <f>+G19/12</f>
        <v>37.5</v>
      </c>
      <c r="J19" s="16">
        <v>37.5</v>
      </c>
      <c r="K19" s="16">
        <v>0</v>
      </c>
      <c r="L19" s="16">
        <v>0</v>
      </c>
      <c r="M19" s="16">
        <f>+I19+J19</f>
        <v>75</v>
      </c>
    </row>
    <row r="20" spans="1:13" ht="28.5" customHeight="1" x14ac:dyDescent="0.2">
      <c r="A20" s="19">
        <v>16</v>
      </c>
      <c r="B20" s="21" t="s">
        <v>23</v>
      </c>
      <c r="C20" s="21" t="s">
        <v>16</v>
      </c>
      <c r="D20" s="21" t="s">
        <v>13</v>
      </c>
      <c r="E20" s="20">
        <v>62463</v>
      </c>
      <c r="F20" s="19">
        <v>1</v>
      </c>
      <c r="G20" s="18">
        <v>450</v>
      </c>
      <c r="H20" s="18">
        <f>+G20*12</f>
        <v>5400</v>
      </c>
      <c r="I20" s="17">
        <f>+G20/12</f>
        <v>37.5</v>
      </c>
      <c r="J20" s="16">
        <v>37.5</v>
      </c>
      <c r="K20" s="16">
        <v>0</v>
      </c>
      <c r="L20" s="16">
        <v>0</v>
      </c>
      <c r="M20" s="16">
        <f>+I20+J20</f>
        <v>75</v>
      </c>
    </row>
    <row r="21" spans="1:13" ht="19.5" customHeight="1" x14ac:dyDescent="0.2">
      <c r="A21" s="19">
        <v>17</v>
      </c>
      <c r="B21" s="21" t="s">
        <v>22</v>
      </c>
      <c r="C21" s="21" t="s">
        <v>16</v>
      </c>
      <c r="D21" s="22" t="s">
        <v>20</v>
      </c>
      <c r="E21" s="20">
        <v>55158</v>
      </c>
      <c r="F21" s="19">
        <v>1</v>
      </c>
      <c r="G21" s="18">
        <v>450</v>
      </c>
      <c r="H21" s="18">
        <f>+G21*12</f>
        <v>5400</v>
      </c>
      <c r="I21" s="17">
        <f>+G21/12</f>
        <v>37.5</v>
      </c>
      <c r="J21" s="16">
        <v>37.5</v>
      </c>
      <c r="K21" s="16">
        <v>0</v>
      </c>
      <c r="L21" s="16">
        <v>0</v>
      </c>
      <c r="M21" s="16">
        <f>+I21+J21</f>
        <v>75</v>
      </c>
    </row>
    <row r="22" spans="1:13" ht="19.5" customHeight="1" x14ac:dyDescent="0.2">
      <c r="A22" s="19">
        <v>18</v>
      </c>
      <c r="B22" s="21" t="s">
        <v>21</v>
      </c>
      <c r="C22" s="21" t="s">
        <v>16</v>
      </c>
      <c r="D22" s="22" t="s">
        <v>20</v>
      </c>
      <c r="E22" s="20">
        <v>55158</v>
      </c>
      <c r="F22" s="19">
        <v>1</v>
      </c>
      <c r="G22" s="18">
        <v>450</v>
      </c>
      <c r="H22" s="18">
        <f>+G22*12</f>
        <v>5400</v>
      </c>
      <c r="I22" s="17">
        <f>+G22/12</f>
        <v>37.5</v>
      </c>
      <c r="J22" s="16">
        <v>37.5</v>
      </c>
      <c r="K22" s="16">
        <v>0</v>
      </c>
      <c r="L22" s="16">
        <v>0</v>
      </c>
      <c r="M22" s="16">
        <f>+I22+J22</f>
        <v>75</v>
      </c>
    </row>
    <row r="23" spans="1:13" ht="28.5" customHeight="1" x14ac:dyDescent="0.2">
      <c r="A23" s="19">
        <v>19</v>
      </c>
      <c r="B23" s="21" t="s">
        <v>19</v>
      </c>
      <c r="C23" s="21" t="s">
        <v>16</v>
      </c>
      <c r="D23" s="21" t="s">
        <v>13</v>
      </c>
      <c r="E23" s="20">
        <v>62463</v>
      </c>
      <c r="F23" s="19">
        <v>1</v>
      </c>
      <c r="G23" s="18">
        <v>450</v>
      </c>
      <c r="H23" s="18">
        <f>+G23*12</f>
        <v>5400</v>
      </c>
      <c r="I23" s="17">
        <f>+G23/12</f>
        <v>37.5</v>
      </c>
      <c r="J23" s="16">
        <v>37.5</v>
      </c>
      <c r="K23" s="16">
        <v>0</v>
      </c>
      <c r="L23" s="16">
        <v>0</v>
      </c>
      <c r="M23" s="16">
        <f>+I23+J23</f>
        <v>75</v>
      </c>
    </row>
    <row r="24" spans="1:13" ht="28.5" customHeight="1" x14ac:dyDescent="0.2">
      <c r="A24" s="19">
        <v>20</v>
      </c>
      <c r="B24" s="21" t="s">
        <v>18</v>
      </c>
      <c r="C24" s="21" t="s">
        <v>16</v>
      </c>
      <c r="D24" s="21" t="s">
        <v>13</v>
      </c>
      <c r="E24" s="20">
        <v>62463</v>
      </c>
      <c r="F24" s="19">
        <v>1</v>
      </c>
      <c r="G24" s="18">
        <v>450</v>
      </c>
      <c r="H24" s="18">
        <f>+G24*12</f>
        <v>5400</v>
      </c>
      <c r="I24" s="17">
        <f>+G24/12</f>
        <v>37.5</v>
      </c>
      <c r="J24" s="16">
        <v>37.5</v>
      </c>
      <c r="K24" s="16">
        <v>0</v>
      </c>
      <c r="L24" s="16">
        <v>0</v>
      </c>
      <c r="M24" s="16">
        <f>+I24+J24</f>
        <v>75</v>
      </c>
    </row>
    <row r="25" spans="1:13" ht="20.25" customHeight="1" x14ac:dyDescent="0.2">
      <c r="A25" s="19">
        <v>21</v>
      </c>
      <c r="B25" s="21" t="s">
        <v>17</v>
      </c>
      <c r="C25" s="21" t="s">
        <v>16</v>
      </c>
      <c r="D25" s="21" t="s">
        <v>13</v>
      </c>
      <c r="E25" s="20">
        <v>55158</v>
      </c>
      <c r="F25" s="19">
        <v>1</v>
      </c>
      <c r="G25" s="18">
        <v>450</v>
      </c>
      <c r="H25" s="18">
        <f>+G25*12</f>
        <v>5400</v>
      </c>
      <c r="I25" s="17">
        <f>+G25/12</f>
        <v>37.5</v>
      </c>
      <c r="J25" s="16">
        <v>37.5</v>
      </c>
      <c r="K25" s="16">
        <v>0</v>
      </c>
      <c r="L25" s="16">
        <v>0</v>
      </c>
      <c r="M25" s="16">
        <f>+I25+J25</f>
        <v>75</v>
      </c>
    </row>
    <row r="26" spans="1:13" ht="27" customHeight="1" x14ac:dyDescent="0.2">
      <c r="A26" s="19">
        <v>22</v>
      </c>
      <c r="B26" s="21" t="s">
        <v>15</v>
      </c>
      <c r="C26" s="21" t="s">
        <v>14</v>
      </c>
      <c r="D26" s="21" t="s">
        <v>13</v>
      </c>
      <c r="E26" s="20">
        <v>55159</v>
      </c>
      <c r="F26" s="19">
        <v>1</v>
      </c>
      <c r="G26" s="18">
        <v>986</v>
      </c>
      <c r="H26" s="18">
        <f>+G26*12</f>
        <v>11832</v>
      </c>
      <c r="I26" s="17">
        <f>+G26/12</f>
        <v>82.166666666666671</v>
      </c>
      <c r="J26" s="16">
        <v>37.5</v>
      </c>
      <c r="K26" s="16">
        <v>0</v>
      </c>
      <c r="L26" s="16">
        <v>0</v>
      </c>
      <c r="M26" s="16">
        <f>+I26+J26</f>
        <v>119.66666666666667</v>
      </c>
    </row>
    <row r="27" spans="1:13" ht="15.2" customHeight="1" x14ac:dyDescent="0.2">
      <c r="A27" s="15" t="s">
        <v>12</v>
      </c>
      <c r="B27" s="14"/>
      <c r="C27" s="13"/>
      <c r="D27" s="12"/>
      <c r="E27" s="12"/>
      <c r="F27" s="12"/>
      <c r="G27" s="11">
        <f>SUM(G5:G26)</f>
        <v>12568</v>
      </c>
      <c r="H27" s="11">
        <f>SUM(H5:H26)</f>
        <v>150816</v>
      </c>
      <c r="I27" s="11">
        <f>SUM(I5:I26)</f>
        <v>1047.3333333333335</v>
      </c>
      <c r="J27" s="11">
        <f>SUM(J5:J26)</f>
        <v>825</v>
      </c>
      <c r="K27" s="11">
        <f>SUM(K5:K26)</f>
        <v>0</v>
      </c>
      <c r="L27" s="11">
        <f>SUM(L5:L26)</f>
        <v>0</v>
      </c>
      <c r="M27" s="11">
        <f>SUM(M5:M26)</f>
        <v>1872.3333333333335</v>
      </c>
    </row>
    <row r="28" spans="1:13" ht="16.7" customHeight="1" x14ac:dyDescent="0.2">
      <c r="A28" s="9" t="s">
        <v>11</v>
      </c>
      <c r="B28" s="8"/>
      <c r="C28" s="8"/>
      <c r="D28" s="8"/>
      <c r="E28" s="8"/>
      <c r="F28" s="8"/>
      <c r="G28" s="8"/>
      <c r="H28" s="8"/>
      <c r="I28" s="7"/>
      <c r="J28" s="6" t="s">
        <v>10</v>
      </c>
      <c r="K28" s="5"/>
      <c r="L28" s="5"/>
      <c r="M28" s="4"/>
    </row>
    <row r="29" spans="1:13" ht="16.7" customHeight="1" x14ac:dyDescent="0.2">
      <c r="A29" s="9" t="s">
        <v>9</v>
      </c>
      <c r="B29" s="8"/>
      <c r="C29" s="8"/>
      <c r="D29" s="8"/>
      <c r="E29" s="8"/>
      <c r="F29" s="8"/>
      <c r="G29" s="8"/>
      <c r="H29" s="8"/>
      <c r="I29" s="7"/>
      <c r="J29" s="6" t="s">
        <v>8</v>
      </c>
      <c r="K29" s="5"/>
      <c r="L29" s="5"/>
      <c r="M29" s="4"/>
    </row>
    <row r="30" spans="1:13" ht="16.7" customHeight="1" x14ac:dyDescent="0.2">
      <c r="A30" s="9" t="s">
        <v>7</v>
      </c>
      <c r="B30" s="8"/>
      <c r="C30" s="8"/>
      <c r="D30" s="8"/>
      <c r="E30" s="8"/>
      <c r="F30" s="8"/>
      <c r="G30" s="8"/>
      <c r="H30" s="8"/>
      <c r="I30" s="7"/>
      <c r="J30" s="6" t="s">
        <v>6</v>
      </c>
      <c r="K30" s="5"/>
      <c r="L30" s="5"/>
      <c r="M30" s="4"/>
    </row>
    <row r="31" spans="1:13" ht="16.7" customHeight="1" x14ac:dyDescent="0.2">
      <c r="A31" s="9" t="s">
        <v>5</v>
      </c>
      <c r="B31" s="8"/>
      <c r="C31" s="8"/>
      <c r="D31" s="8"/>
      <c r="E31" s="8"/>
      <c r="F31" s="8"/>
      <c r="G31" s="8"/>
      <c r="H31" s="8"/>
      <c r="I31" s="7"/>
      <c r="J31" s="6" t="s">
        <v>4</v>
      </c>
      <c r="K31" s="5"/>
      <c r="L31" s="5"/>
      <c r="M31" s="4"/>
    </row>
    <row r="32" spans="1:13" ht="16.7" customHeight="1" x14ac:dyDescent="0.2">
      <c r="A32" s="9" t="s">
        <v>3</v>
      </c>
      <c r="B32" s="8"/>
      <c r="C32" s="8"/>
      <c r="D32" s="8"/>
      <c r="E32" s="8"/>
      <c r="F32" s="8"/>
      <c r="G32" s="8"/>
      <c r="H32" s="8"/>
      <c r="I32" s="7"/>
      <c r="J32" s="10" t="s">
        <v>2</v>
      </c>
      <c r="K32" s="5"/>
      <c r="L32" s="5"/>
      <c r="M32" s="4"/>
    </row>
    <row r="33" spans="1:13" ht="16.7" customHeight="1" x14ac:dyDescent="0.2">
      <c r="A33" s="9" t="s">
        <v>1</v>
      </c>
      <c r="B33" s="8"/>
      <c r="C33" s="8"/>
      <c r="D33" s="8"/>
      <c r="E33" s="8"/>
      <c r="F33" s="8"/>
      <c r="G33" s="8"/>
      <c r="H33" s="8"/>
      <c r="I33" s="7"/>
      <c r="J33" s="6" t="s">
        <v>0</v>
      </c>
      <c r="K33" s="5"/>
      <c r="L33" s="5"/>
      <c r="M33" s="4"/>
    </row>
    <row r="34" spans="1:13" ht="16.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ht="8.2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ht="8.2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mergeCells count="20">
    <mergeCell ref="A28:I28"/>
    <mergeCell ref="J28:M28"/>
    <mergeCell ref="A1:M1"/>
    <mergeCell ref="A2:M2"/>
    <mergeCell ref="A3:H3"/>
    <mergeCell ref="I3:M3"/>
    <mergeCell ref="A27:C27"/>
    <mergeCell ref="A29:I29"/>
    <mergeCell ref="J29:M29"/>
    <mergeCell ref="A30:I30"/>
    <mergeCell ref="J30:M30"/>
    <mergeCell ref="A31:I31"/>
    <mergeCell ref="J31:M31"/>
    <mergeCell ref="A36:M36"/>
    <mergeCell ref="A32:I32"/>
    <mergeCell ref="J32:M32"/>
    <mergeCell ref="A33:I33"/>
    <mergeCell ref="J33:M33"/>
    <mergeCell ref="A34:M34"/>
    <mergeCell ref="A35:M35"/>
  </mergeCells>
  <hyperlinks>
    <hyperlink ref="J32" r:id="rId1" xr:uid="{F824B740-6B91-4FEA-8B20-DA39FD4CEE4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JONNATHAN ALEXANDER URQUIZO CARANQUI</dc:creator>
  <cp:lastModifiedBy>JONNATHAN ALEXANDER URQUIZO CARANQUI</cp:lastModifiedBy>
  <dcterms:created xsi:type="dcterms:W3CDTF">2024-01-29T22:59:29Z</dcterms:created>
  <dcterms:modified xsi:type="dcterms:W3CDTF">2024-01-29T22:59:43Z</dcterms:modified>
</cp:coreProperties>
</file>